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D25"/>
  <c r="D13"/>
  <c r="D21"/>
  <c r="D26" l="1"/>
  <c r="D18"/>
</calcChain>
</file>

<file path=xl/sharedStrings.xml><?xml version="1.0" encoding="utf-8"?>
<sst xmlns="http://schemas.openxmlformats.org/spreadsheetml/2006/main" count="41" uniqueCount="39">
  <si>
    <t>№ п/п</t>
  </si>
  <si>
    <t>Наименование статей доходов и расходов</t>
  </si>
  <si>
    <t>I Доходы</t>
  </si>
  <si>
    <t>Благотворительные взносы в фонд развития</t>
  </si>
  <si>
    <t>II Расходы</t>
  </si>
  <si>
    <t>Исполнение благотворительной программы "Развитие и поддержка материально-технической базы школы №91" по следующим направлениям:</t>
  </si>
  <si>
    <t>Отчет по смете доходов и расходов</t>
  </si>
  <si>
    <t>(исполнение благотворительных программ уставной деятельности)</t>
  </si>
  <si>
    <t>1.1.</t>
  </si>
  <si>
    <t>1.2.</t>
  </si>
  <si>
    <t>2.1.</t>
  </si>
  <si>
    <t>2.2.</t>
  </si>
  <si>
    <t>ИТОГО:</t>
  </si>
  <si>
    <t>2.3.</t>
  </si>
  <si>
    <t>2.4.</t>
  </si>
  <si>
    <t>ВСЕГО расходов:</t>
  </si>
  <si>
    <t>Сумма (руб.)</t>
  </si>
  <si>
    <t>Исполнение благотворительной программы "Поддержка воспитательно-образовательного процесса школы № 91" по следующим направлениям:</t>
  </si>
  <si>
    <t>Канцелярские товары (бумага  А4, папки, ручки, клей, вкладыши, благодарственные письма, грамоты и т.д.)</t>
  </si>
  <si>
    <t>Исполнение благотворительной программы "Школа № 91 - территория безопасности" по следующим направлениям:</t>
  </si>
  <si>
    <t>Административно-хозяйственные расходы фонда:</t>
  </si>
  <si>
    <t>за 2018 год</t>
  </si>
  <si>
    <t>Остаток средств на 01.01.2018</t>
  </si>
  <si>
    <t>Остаток на 31.12.2018</t>
  </si>
  <si>
    <t>Учебники, рабочие тетради</t>
  </si>
  <si>
    <t xml:space="preserve">Мебель (ученические парты, стулья, скамья, стол для столовой) </t>
  </si>
  <si>
    <t>Сантехника (арматура д/бачка, аэратор,бачок Универсал,гель сантехмастер, гофросифон, дивертор для смесителя, заглушка, излив плоский, к/гайка, кран шаровой, картридж для смесителя,кронштейн для умывальника, лен сантехнический, крепление для унитаза, муфта,смеситель, умывальник и пьедестал, сгон, отвод,тройник, труба стальная и т.д.</t>
  </si>
  <si>
    <t>Электрооборудование (лампы, DIN-рейка,вилка электрическая, вставка плавкая, выключатель, кабель,контакты основания, коробка распределительная, патрон,переключатель,розетка, светодиодная панель, счетчик, стартер и т.д.)</t>
  </si>
  <si>
    <t>Строительные материалы (алебастр, арматура, валик малярный, бюгель для валиков, ацетон, кисть, клей плиточный, дюбель/гвоздь, колер, краска,шифовальная шкурка, штукатурка гипсовая, уайт-спирит, эмаль и т.д.)</t>
  </si>
  <si>
    <t>Хозяйственные товары (батарейка, аккумулятор,брусок для шлифования, бур для перфоратора, держатель для бумаги,ванночка, гвозди, кабель-канал белый, замок врезной, изолента, карбид кальция, дюбель/гвоздь, лезвие д/ножа, катушка д/триммера, круг по металлу, крючок д/карниза, лезвия для ножа, крепление для кухни, мешки для мусора, лента малярная, леска для тримера, лопата,наждачная бумага,пена монтажная, перчатки, отвертки, топор, стекломой,стеклорез, скотч и т.д.)</t>
  </si>
  <si>
    <t>Материалы обеспечивающие безопасные условия пребывания детей в школе (знаки ПБ, извещатель дымовой, фартук мадицинский, бинты, лейкопластырь, лента сигнальная и т.д.)</t>
  </si>
  <si>
    <t>Моющие средства (губка для мытья,дез.средство,кондиционер д/белья, мыло, порошок стиральный, чистящий спрей, кондиционер д/бельяи т.д.)</t>
  </si>
  <si>
    <t>Различные товары (мел,классные журналы, наградная продукция, источник бесперебойного питания, универсальный адаптер, шнур ШВВП, книга выдачи аттестатов и т.д.)</t>
  </si>
  <si>
    <t>Посуда, оборудование для столовой (ролики для касс,мочалка стальная, набор одноразовых стаканов,смеситель и т.д.)</t>
  </si>
  <si>
    <t>Услуги, получателем которых выступает щкола (почта, нотариус, усиленная цифровая подпись, автобилет и т.д.)</t>
  </si>
  <si>
    <t xml:space="preserve">Компьютерная техника (жесткий диск, память USB, Рутокен  ) </t>
  </si>
  <si>
    <t>НКО "Благотворительный фонд развития муниципального общеобразовательного учреждения "Средняя общеобразовательная школа №91"</t>
  </si>
  <si>
    <t>Услуги, получателем которых выступает щкола (изготовление ключей, ремонт питьевого фонтанчика,чистка жалюзи и т.д.)</t>
  </si>
  <si>
    <t>Услуги, получателем которых выступает щкола (монтажные работы по установке светильников эвакоосвещения, выполнение огнезащитной обработкии косоуров)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</si>
</sst>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/>
    <xf numFmtId="0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3" xfId="0" applyNumberFormat="1" applyFont="1" applyFill="1" applyBorder="1"/>
    <xf numFmtId="0" fontId="1" fillId="0" borderId="4" xfId="0" applyFont="1" applyFill="1" applyBorder="1" applyAlignment="1">
      <alignment horizontal="right" wrapText="1"/>
    </xf>
    <xf numFmtId="0" fontId="1" fillId="0" borderId="12" xfId="0" applyNumberFormat="1" applyFont="1" applyFill="1" applyBorder="1"/>
    <xf numFmtId="0" fontId="1" fillId="0" borderId="12" xfId="0" applyFont="1" applyFill="1" applyBorder="1" applyAlignment="1">
      <alignment wrapText="1"/>
    </xf>
    <xf numFmtId="4" fontId="1" fillId="0" borderId="15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wrapText="1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0" xfId="0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0" xfId="0" applyFont="1" applyFill="1" applyBorder="1"/>
    <xf numFmtId="4" fontId="1" fillId="0" borderId="1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6"/>
  <sheetViews>
    <sheetView tabSelected="1" topLeftCell="A25" zoomScale="85" zoomScaleNormal="85" workbookViewId="0">
      <selection activeCell="C31" sqref="C31"/>
    </sheetView>
  </sheetViews>
  <sheetFormatPr defaultRowHeight="15.75"/>
  <cols>
    <col min="1" max="1" width="3.85546875" style="5" customWidth="1"/>
    <col min="2" max="2" width="9.140625" style="5"/>
    <col min="3" max="3" width="74.7109375" style="5" customWidth="1"/>
    <col min="4" max="4" width="15.28515625" style="5" customWidth="1"/>
    <col min="5" max="5" width="76" style="5" customWidth="1"/>
    <col min="6" max="6" width="9.140625" style="5"/>
    <col min="7" max="7" width="9.5703125" style="5" bestFit="1" customWidth="1"/>
    <col min="8" max="16384" width="9.140625" style="5"/>
  </cols>
  <sheetData>
    <row r="1" spans="2:7">
      <c r="B1" s="32" t="s">
        <v>6</v>
      </c>
      <c r="C1" s="32"/>
      <c r="D1" s="32"/>
    </row>
    <row r="2" spans="2:7" ht="47.25" customHeight="1">
      <c r="B2" s="33" t="s">
        <v>36</v>
      </c>
      <c r="C2" s="33"/>
      <c r="D2" s="33"/>
    </row>
    <row r="3" spans="2:7">
      <c r="B3" s="32" t="s">
        <v>7</v>
      </c>
      <c r="C3" s="32"/>
      <c r="D3" s="32"/>
    </row>
    <row r="4" spans="2:7">
      <c r="B4" s="32" t="s">
        <v>21</v>
      </c>
      <c r="C4" s="32"/>
      <c r="D4" s="32"/>
    </row>
    <row r="5" spans="2:7">
      <c r="E5" s="6"/>
    </row>
    <row r="6" spans="2:7">
      <c r="B6" s="7" t="s">
        <v>0</v>
      </c>
      <c r="C6" s="7" t="s">
        <v>1</v>
      </c>
      <c r="D6" s="7" t="s">
        <v>16</v>
      </c>
      <c r="E6" s="6"/>
    </row>
    <row r="7" spans="2:7">
      <c r="B7" s="31" t="s">
        <v>2</v>
      </c>
      <c r="C7" s="31"/>
      <c r="D7" s="31"/>
      <c r="E7" s="6"/>
    </row>
    <row r="8" spans="2:7">
      <c r="B8" s="7" t="s">
        <v>8</v>
      </c>
      <c r="C8" s="7" t="s">
        <v>22</v>
      </c>
      <c r="D8" s="1">
        <v>25080.87</v>
      </c>
      <c r="E8" s="6"/>
    </row>
    <row r="9" spans="2:7">
      <c r="B9" s="7" t="s">
        <v>9</v>
      </c>
      <c r="C9" s="7" t="s">
        <v>3</v>
      </c>
      <c r="D9" s="1">
        <v>1453224.22</v>
      </c>
      <c r="E9" s="6"/>
    </row>
    <row r="10" spans="2:7">
      <c r="B10" s="31" t="s">
        <v>4</v>
      </c>
      <c r="C10" s="31"/>
      <c r="D10" s="31"/>
      <c r="E10" s="6"/>
    </row>
    <row r="11" spans="2:7" ht="47.25">
      <c r="B11" s="8" t="s">
        <v>10</v>
      </c>
      <c r="C11" s="9" t="s">
        <v>5</v>
      </c>
      <c r="D11" s="1"/>
      <c r="E11" s="6"/>
    </row>
    <row r="12" spans="2:7" ht="94.5">
      <c r="B12" s="8"/>
      <c r="C12" s="9" t="s">
        <v>26</v>
      </c>
      <c r="D12" s="1">
        <v>85761</v>
      </c>
      <c r="E12" s="10"/>
    </row>
    <row r="13" spans="2:7" ht="63">
      <c r="B13" s="8"/>
      <c r="C13" s="9" t="s">
        <v>27</v>
      </c>
      <c r="D13" s="1">
        <f>45441.25-1380</f>
        <v>44061.25</v>
      </c>
      <c r="E13" s="10"/>
      <c r="G13" s="11"/>
    </row>
    <row r="14" spans="2:7" ht="63">
      <c r="B14" s="8"/>
      <c r="C14" s="9" t="s">
        <v>28</v>
      </c>
      <c r="D14" s="1">
        <v>66268.759999999995</v>
      </c>
      <c r="E14" s="10"/>
    </row>
    <row r="15" spans="2:7" ht="110.25">
      <c r="B15" s="8"/>
      <c r="C15" s="9" t="s">
        <v>29</v>
      </c>
      <c r="D15" s="1">
        <v>29661.77</v>
      </c>
      <c r="E15" s="10"/>
    </row>
    <row r="16" spans="2:7" ht="31.5">
      <c r="B16" s="8"/>
      <c r="C16" s="9" t="s">
        <v>33</v>
      </c>
      <c r="D16" s="1">
        <v>1334.8</v>
      </c>
      <c r="E16" s="10"/>
    </row>
    <row r="17" spans="2:5" ht="32.25" thickBot="1">
      <c r="B17" s="12"/>
      <c r="C17" s="13" t="s">
        <v>37</v>
      </c>
      <c r="D17" s="18">
        <f>3690</f>
        <v>3690</v>
      </c>
      <c r="E17" s="30"/>
    </row>
    <row r="18" spans="2:5" ht="16.5" thickBot="1">
      <c r="B18" s="14"/>
      <c r="C18" s="15" t="s">
        <v>12</v>
      </c>
      <c r="D18" s="3">
        <f>SUM(D11:D17)</f>
        <v>230777.58</v>
      </c>
      <c r="E18" s="6"/>
    </row>
    <row r="19" spans="2:5" ht="31.5">
      <c r="B19" s="16" t="s">
        <v>11</v>
      </c>
      <c r="C19" s="17" t="s">
        <v>17</v>
      </c>
      <c r="D19" s="4"/>
      <c r="E19" s="10"/>
    </row>
    <row r="20" spans="2:5" ht="31.5">
      <c r="B20" s="8"/>
      <c r="C20" s="9" t="s">
        <v>18</v>
      </c>
      <c r="D20" s="1">
        <v>32131.599999999999</v>
      </c>
      <c r="E20" s="10"/>
    </row>
    <row r="21" spans="2:5" ht="47.25">
      <c r="B21" s="8"/>
      <c r="C21" s="9" t="s">
        <v>32</v>
      </c>
      <c r="D21" s="1">
        <f>5690.17+1380</f>
        <v>7070.17</v>
      </c>
      <c r="E21" s="10"/>
    </row>
    <row r="22" spans="2:5">
      <c r="B22" s="8"/>
      <c r="C22" s="9" t="s">
        <v>25</v>
      </c>
      <c r="D22" s="1">
        <v>206125</v>
      </c>
      <c r="E22" s="10"/>
    </row>
    <row r="23" spans="2:5">
      <c r="B23" s="8"/>
      <c r="C23" s="9" t="s">
        <v>24</v>
      </c>
      <c r="D23" s="1">
        <v>643166</v>
      </c>
      <c r="E23" s="10"/>
    </row>
    <row r="24" spans="2:5">
      <c r="B24" s="8"/>
      <c r="C24" s="9" t="s">
        <v>35</v>
      </c>
      <c r="D24" s="1">
        <v>3596</v>
      </c>
      <c r="E24" s="10"/>
    </row>
    <row r="25" spans="2:5" ht="32.25" thickBot="1">
      <c r="B25" s="12"/>
      <c r="C25" s="13" t="s">
        <v>34</v>
      </c>
      <c r="D25" s="2">
        <f>3697.19+2000+882</f>
        <v>6579.1900000000005</v>
      </c>
      <c r="E25" s="10"/>
    </row>
    <row r="26" spans="2:5" ht="16.5" thickBot="1">
      <c r="B26" s="14"/>
      <c r="C26" s="15" t="s">
        <v>12</v>
      </c>
      <c r="D26" s="3">
        <f>SUM(D19:D25)</f>
        <v>898667.96</v>
      </c>
      <c r="E26" s="6"/>
    </row>
    <row r="27" spans="2:5" ht="31.5">
      <c r="B27" s="16" t="s">
        <v>13</v>
      </c>
      <c r="C27" s="17" t="s">
        <v>19</v>
      </c>
      <c r="D27" s="4"/>
      <c r="E27" s="10"/>
    </row>
    <row r="28" spans="2:5" ht="47.25">
      <c r="B28" s="8"/>
      <c r="C28" s="9" t="s">
        <v>31</v>
      </c>
      <c r="D28" s="1">
        <v>2001</v>
      </c>
      <c r="E28" s="10"/>
    </row>
    <row r="29" spans="2:5" ht="47.25">
      <c r="B29" s="12"/>
      <c r="C29" s="13" t="s">
        <v>38</v>
      </c>
      <c r="D29" s="1">
        <v>127251.6</v>
      </c>
      <c r="E29" s="10"/>
    </row>
    <row r="30" spans="2:5" ht="47.25">
      <c r="B30" s="12"/>
      <c r="C30" s="13" t="s">
        <v>30</v>
      </c>
      <c r="D30" s="1">
        <v>3595</v>
      </c>
      <c r="E30" s="10"/>
    </row>
    <row r="31" spans="2:5" ht="16.5" thickBot="1">
      <c r="B31" s="16" t="s">
        <v>14</v>
      </c>
      <c r="C31" s="17" t="s">
        <v>20</v>
      </c>
      <c r="D31" s="4"/>
    </row>
    <row r="32" spans="2:5" ht="16.5" thickBot="1">
      <c r="B32" s="19"/>
      <c r="C32" s="15" t="s">
        <v>12</v>
      </c>
      <c r="D32" s="3">
        <v>143129.9</v>
      </c>
    </row>
    <row r="33" spans="2:4">
      <c r="B33" s="20"/>
      <c r="C33" s="21"/>
      <c r="D33" s="22"/>
    </row>
    <row r="34" spans="2:4">
      <c r="B34" s="23"/>
      <c r="C34" s="24" t="s">
        <v>15</v>
      </c>
      <c r="D34" s="25">
        <v>1405423.04</v>
      </c>
    </row>
    <row r="35" spans="2:4" ht="16.5" thickBot="1">
      <c r="B35" s="26"/>
      <c r="C35" s="27"/>
      <c r="D35" s="28"/>
    </row>
    <row r="36" spans="2:4" ht="16.5" thickBot="1">
      <c r="B36" s="19"/>
      <c r="C36" s="29" t="s">
        <v>23</v>
      </c>
      <c r="D36" s="3">
        <v>72882.05</v>
      </c>
    </row>
  </sheetData>
  <mergeCells count="6">
    <mergeCell ref="B7:D7"/>
    <mergeCell ref="B10:D10"/>
    <mergeCell ref="B1:D1"/>
    <mergeCell ref="B2:D2"/>
    <mergeCell ref="B3:D3"/>
    <mergeCell ref="B4:D4"/>
  </mergeCells>
  <pageMargins left="0.7" right="0.7" top="0.75" bottom="0.75" header="0.3" footer="0.3"/>
  <pageSetup paperSize="9" scale="8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Priemnaya</cp:lastModifiedBy>
  <cp:lastPrinted>2017-03-05T16:01:41Z</cp:lastPrinted>
  <dcterms:created xsi:type="dcterms:W3CDTF">2017-03-05T10:24:41Z</dcterms:created>
  <dcterms:modified xsi:type="dcterms:W3CDTF">2019-04-22T05:49:50Z</dcterms:modified>
</cp:coreProperties>
</file>